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875" windowWidth="24945" windowHeight="14115" tabRatio="790" activeTab="0"/>
  </bookViews>
  <sheets>
    <sheet name="MATERASSI MET PVC + GEOSTUOIA" sheetId="1" r:id="rId1"/>
  </sheets>
  <definedNames>
    <definedName name="ATTR">#N/A</definedName>
    <definedName name="COMP">#N/A</definedName>
    <definedName name="MAT">#N/A</definedName>
    <definedName name="PARTEB">#N/A</definedName>
    <definedName name="PRT">#N/A</definedName>
    <definedName name="TEC">#N/A</definedName>
    <definedName name="TRAS">#N/A</definedName>
  </definedNames>
  <calcPr fullCalcOnLoad="1"/>
</workbook>
</file>

<file path=xl/sharedStrings.xml><?xml version="1.0" encoding="utf-8"?>
<sst xmlns="http://schemas.openxmlformats.org/spreadsheetml/2006/main" count="130" uniqueCount="46">
  <si>
    <t>Descrizione</t>
  </si>
  <si>
    <t>TABELLA ANALISI PREZZI</t>
  </si>
  <si>
    <t>cod.</t>
  </si>
  <si>
    <t>u.m.</t>
  </si>
  <si>
    <t>%</t>
  </si>
  <si>
    <t>A</t>
  </si>
  <si>
    <t>ora</t>
  </si>
  <si>
    <t>Totale mano d'opera  :</t>
  </si>
  <si>
    <t>Costo unitario</t>
  </si>
  <si>
    <t>Prodotti</t>
  </si>
  <si>
    <t>Incidenza</t>
  </si>
  <si>
    <t>B</t>
  </si>
  <si>
    <t>Materiali</t>
  </si>
  <si>
    <t>Totale Materiali  :</t>
  </si>
  <si>
    <t>C</t>
  </si>
  <si>
    <t>Totale noli e trasporti  :</t>
  </si>
  <si>
    <t>TOTALE COSTI</t>
  </si>
  <si>
    <t>Spese generali</t>
  </si>
  <si>
    <t>Utile d'Impresa  (su costi + Spese generali)</t>
  </si>
  <si>
    <t>TOTALE</t>
  </si>
  <si>
    <t>PREZZO  DI APPLICAZIONE</t>
  </si>
  <si>
    <t>Noli e trasporti e varie</t>
  </si>
  <si>
    <t xml:space="preserve">Mano d'opera </t>
  </si>
  <si>
    <t>Operaio qualificato</t>
  </si>
  <si>
    <t>Operaio comune</t>
  </si>
  <si>
    <t xml:space="preserve"> </t>
  </si>
  <si>
    <t xml:space="preserve">  </t>
  </si>
  <si>
    <t>n/mq</t>
  </si>
  <si>
    <t>Punti metallici di chiusura diametro 3 mm</t>
  </si>
  <si>
    <t>Trasporto</t>
  </si>
  <si>
    <t>Escavatore a caldo</t>
  </si>
  <si>
    <t xml:space="preserve">€ </t>
  </si>
  <si>
    <t>€  / mq</t>
  </si>
  <si>
    <t>MQ</t>
  </si>
  <si>
    <t>mc/mq</t>
  </si>
  <si>
    <t>mq/mq</t>
  </si>
  <si>
    <t xml:space="preserve">Geotessile non tessuto in fibre di polipropilene CE con resistenza a trazione &gt; 14,5 kN/m secondo la UNI EN 10319, allungamento a rottura &gt; 70% secondo la UNI EN 10319 e con resistenza al punzonamento statico &gt; 2,4 kN secondo la UNI EN ISO 12236 e di massa areica 200 g/m2 UNI EN 965 </t>
  </si>
  <si>
    <r>
      <t>Fornitura e posa in opera di</t>
    </r>
    <r>
      <rPr>
        <b/>
        <sz val="10"/>
        <rFont val="Arial"/>
        <family val="2"/>
      </rPr>
      <t xml:space="preserve"> Materassi Metallici </t>
    </r>
    <r>
      <rPr>
        <sz val="10"/>
        <rFont val="Arial"/>
        <family val="2"/>
      </rPr>
      <t xml:space="preserve">in rete metallica a doppia torsione in maglia tipo 6x8 in filo d'acciaio Galfan e plastificato di diametro 2,20/3,20 mm di altezza </t>
    </r>
    <r>
      <rPr>
        <b/>
        <sz val="10"/>
        <rFont val="Arial"/>
        <family val="2"/>
      </rPr>
      <t>0,30 m</t>
    </r>
    <r>
      <rPr>
        <sz val="10"/>
        <rFont val="Arial"/>
        <family val="2"/>
      </rPr>
      <t xml:space="preserve"> con marcatura CE. I Materassi Metallici saranno riempiti con pietrame di idonea pezzatura ed intasati con terreno vegetale. </t>
    </r>
    <r>
      <rPr>
        <b/>
        <sz val="10"/>
        <rFont val="Arial"/>
        <family val="2"/>
      </rPr>
      <t>La rete di copertura dei Materassi Metallici è composta da una Geostuoia</t>
    </r>
    <r>
      <rPr>
        <sz val="10"/>
        <rFont val="Arial"/>
        <family val="2"/>
      </rPr>
      <t xml:space="preserve"> rinforzata con rete metallica a doppia torsione in maglia 6x8 e filo plastificato di diametro 2,20/3,20 mm abbinata ad un biotessile in rete di cocco. E' compresa la fornitura e posa di un ritentore dei fini al di sotto del rivestimento in geotessile non tessuto in fibre di polipropilene con resistenza a trazione &gt; 14,5 kN/m secondo la UNI EN 10319 con marcatura CE. E' compreso, inoltre, una idrosemina a spessore sul rivestimento in Materassi metallici. </t>
    </r>
  </si>
  <si>
    <r>
      <rPr>
        <b/>
        <sz val="8"/>
        <rFont val="Arial"/>
        <family val="2"/>
      </rPr>
      <t xml:space="preserve">Matersasso Metallico solo base </t>
    </r>
    <r>
      <rPr>
        <sz val="8"/>
        <rFont val="Arial"/>
        <family val="2"/>
      </rPr>
      <t xml:space="preserve">in rete metallica a doppia torsione in maglia 6x8 plastificata e con diametro del filo 2,20/3,20 mm di dimensione </t>
    </r>
    <r>
      <rPr>
        <b/>
        <sz val="8"/>
        <rFont val="Arial"/>
        <family val="2"/>
      </rPr>
      <t>3x2x0,30 m</t>
    </r>
    <r>
      <rPr>
        <sz val="8"/>
        <rFont val="Arial"/>
        <family val="2"/>
      </rPr>
      <t xml:space="preserve"> con marcatura CE</t>
    </r>
  </si>
  <si>
    <t>Geostuoia in rete metallica a doppia torsione in maglia 6x8 plastificata e con diametro del filo 2,20/3,20 mm abbinata ad un biotessile in fibra di cocco per la copertura dei Materassi Metallici con marcatura CE</t>
  </si>
  <si>
    <t>Pietrame di idonea pezzatura per il riempimento dei Materassi Metallici</t>
  </si>
  <si>
    <t>Terra vegetale per intasamento Materassi Metallici</t>
  </si>
  <si>
    <r>
      <t xml:space="preserve">Fornitura e posa in opera di </t>
    </r>
    <r>
      <rPr>
        <b/>
        <sz val="10"/>
        <rFont val="Arial"/>
        <family val="2"/>
      </rPr>
      <t>Materassi Metallici</t>
    </r>
    <r>
      <rPr>
        <sz val="10"/>
        <rFont val="Arial"/>
        <family val="2"/>
      </rPr>
      <t xml:space="preserve"> in rete metallica a doppia torsione in maglia tipo 6x8 in filo d'acciaio Galfan e plastificato di diametro 2,20/3,20 mm di altezza</t>
    </r>
    <r>
      <rPr>
        <b/>
        <sz val="10"/>
        <rFont val="Arial"/>
        <family val="2"/>
      </rPr>
      <t xml:space="preserve"> 0,23 m</t>
    </r>
    <r>
      <rPr>
        <sz val="10"/>
        <rFont val="Arial"/>
        <family val="2"/>
      </rPr>
      <t xml:space="preserve"> con marcatura CE. I Materassi Metallici saranno riempiti con pietrame di idonea pezzatura ed intasati con terreno vegetale. </t>
    </r>
    <r>
      <rPr>
        <b/>
        <sz val="10"/>
        <rFont val="Arial"/>
        <family val="2"/>
      </rPr>
      <t>La rete di copertura dei Materassi Metallici è composta da una Geostuoia</t>
    </r>
    <r>
      <rPr>
        <sz val="10"/>
        <rFont val="Arial"/>
        <family val="2"/>
      </rPr>
      <t xml:space="preserve"> rinforzata con rete metallica a doppia torsione in maglia 6x8 e filo plastificato di diametro 2,20/3,20 mm abbinata ad un biotessile in rete di cocco. E' compresa la fornitura e posa di un ritentore dei fini al di sotto del rivestimento in geotessile non tessuto in fibre di polipropilene con resistenza a trazione &gt; 14,5 kN/m secondo la UNI EN 10319 con marcatura CE. E' compreso, inoltre, una idrosemina a spessore sul rivestimento in Materassi Metallici. </t>
    </r>
  </si>
  <si>
    <r>
      <rPr>
        <b/>
        <sz val="8"/>
        <rFont val="Arial"/>
        <family val="2"/>
      </rPr>
      <t>Matersasso Metallico solo base</t>
    </r>
    <r>
      <rPr>
        <sz val="8"/>
        <rFont val="Arial"/>
        <family val="2"/>
      </rPr>
      <t xml:space="preserve"> in rete metallica a doppia torsione in maglia 6x8 plastificata e con diametro del filo 2,20/3,20 mm di dimensione </t>
    </r>
    <r>
      <rPr>
        <b/>
        <sz val="8"/>
        <rFont val="Arial"/>
        <family val="2"/>
      </rPr>
      <t>3x2x0,23 m</t>
    </r>
    <r>
      <rPr>
        <sz val="8"/>
        <rFont val="Arial"/>
        <family val="2"/>
      </rPr>
      <t xml:space="preserve"> con marcatura CE</t>
    </r>
  </si>
  <si>
    <t>Idrosemina potenziata per rivestimento di superfici estese più o meno acclivi mediante spargimento meccanico per via idraulica a mezzo di idroseminatrice a pressione in grado di garantiere l'irrorazione a distanza e consentendo lo spargimento omogeneo dei materiali (sementi, collanti, fibre vegetali, torba e fertilizzanti). Escluso la fornitura dell'idonea quantità d'acqua per la diluizione richiesta che sarà compensata a parte</t>
  </si>
  <si>
    <t>Idrosemina potenziata per rivestimento di superfici estese più o meno acclivi mediante spargimento meccanico per via idraulica a mezzo di idroseminatrice a pressione in grado di garantire l'irrorazione a distanza e consentendo lo spargimento omogeneo dei materiali (sementi, collanti, fibre vegetali, torba e fertilizzanti). Escluso la fornitura dell'idonea quantità d'acqua per la diluizione richiesta che sarà compensata a parte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</si>
</sst>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%"/>
    <numFmt numFmtId="175" formatCode="_-[$€-2]\ * #,##0.00_-;\-[$€-2]\ * #,##0.00_-;_-[$€-2]\ * &quot;-&quot;??_-"/>
    <numFmt numFmtId="176" formatCode="_-[$€-2]\ * #,##0.000_-;\-[$€-2]\ * #,##0.000_-;_-[$€-2]\ * &quot;-&quot;??_-"/>
    <numFmt numFmtId="177" formatCode="_-[$€-2]\ * #,##0.00_-;\-[$€-2]\ * #,##0.00_-;_-[$€-2]\ * &quot;-&quot;??_-;_-@_-"/>
    <numFmt numFmtId="178" formatCode="#,##0.00_ ;\-#,##0.00\ "/>
    <numFmt numFmtId="179" formatCode="_-* #,##0.000_-;\-* #,##0.000_-;_-* &quot;-&quot;??_-;_-@_-"/>
    <numFmt numFmtId="180" formatCode="_-* #,##0.000_-;\-* #,##0.000_-;_-* &quot;-&quot;???_-;_-@_-"/>
    <numFmt numFmtId="181" formatCode="_-[$€-410]\ * #,##0.00_-;\-[$€-410]\ * #,##0.00_-;_-[$€-410]\ * &quot;-&quot;??_-;_-@_-"/>
    <numFmt numFmtId="182" formatCode="_-* #,##0.0000_-;\-* #,##0.0000_-;_-* &quot;-&quot;??_-;_-@_-"/>
    <numFmt numFmtId="183" formatCode="_-[$€-2]\ * #,##0.0000_-;\-[$€-2]\ * #,##0.0000_-;_-[$€-2]\ * &quot;-&quot;??_-"/>
    <numFmt numFmtId="184" formatCode="_-* #,##0.00000_-;\-* #,##0.00000_-;_-* &quot;-&quot;??_-;_-@_-"/>
    <numFmt numFmtId="185" formatCode="_-* #,##0.000000_-;\-* #,##0.000000_-;_-* &quot;-&quot;??_-;_-@_-"/>
    <numFmt numFmtId="186" formatCode="#,##0.0"/>
    <numFmt numFmtId="187" formatCode="_-[$€-2]\ * #,##0.000_-;\-[$€-2]\ * #,##0.000_-;_-[$€-2]\ * &quot;-&quot;???_-;_-@_-"/>
    <numFmt numFmtId="188" formatCode="_-* #,##0.0_-;\-* #,##0.0_-;_-* &quot;-&quot;?_-;_-@_-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5" fontId="0" fillId="0" borderId="0" applyFont="0" applyFill="0" applyBorder="0" applyAlignment="0" applyProtection="0"/>
    <xf numFmtId="0" fontId="33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49" applyBorder="1">
      <alignment/>
      <protection/>
    </xf>
    <xf numFmtId="0" fontId="4" fillId="0" borderId="0" xfId="49">
      <alignment/>
      <protection/>
    </xf>
    <xf numFmtId="0" fontId="4" fillId="0" borderId="11" xfId="49" applyBorder="1">
      <alignment/>
      <protection/>
    </xf>
    <xf numFmtId="0" fontId="4" fillId="0" borderId="12" xfId="49" applyBorder="1">
      <alignment/>
      <protection/>
    </xf>
    <xf numFmtId="0" fontId="4" fillId="0" borderId="13" xfId="49" applyBorder="1" applyAlignment="1">
      <alignment horizontal="centerContinuous" vertical="center"/>
      <protection/>
    </xf>
    <xf numFmtId="0" fontId="4" fillId="0" borderId="14" xfId="49" applyBorder="1" applyAlignment="1">
      <alignment horizontal="centerContinuous" vertical="center"/>
      <protection/>
    </xf>
    <xf numFmtId="0" fontId="4" fillId="0" borderId="10" xfId="49" applyBorder="1" applyAlignment="1">
      <alignment horizontal="centerContinuous" vertical="center"/>
      <protection/>
    </xf>
    <xf numFmtId="0" fontId="1" fillId="0" borderId="15" xfId="49" applyFont="1" applyBorder="1" applyAlignment="1">
      <alignment horizontal="centerContinuous" vertical="center"/>
      <protection/>
    </xf>
    <xf numFmtId="0" fontId="4" fillId="0" borderId="0" xfId="49" applyBorder="1" applyAlignment="1">
      <alignment horizontal="centerContinuous" vertical="center"/>
      <protection/>
    </xf>
    <xf numFmtId="0" fontId="4" fillId="0" borderId="11" xfId="49" applyBorder="1" applyAlignment="1">
      <alignment horizontal="centerContinuous" vertical="center"/>
      <protection/>
    </xf>
    <xf numFmtId="0" fontId="4" fillId="0" borderId="12" xfId="49" applyBorder="1" applyAlignment="1">
      <alignment horizontal="centerContinuous" vertical="center"/>
      <protection/>
    </xf>
    <xf numFmtId="0" fontId="4" fillId="0" borderId="16" xfId="49" applyBorder="1" applyAlignment="1">
      <alignment horizontal="centerContinuous" vertical="center"/>
      <protection/>
    </xf>
    <xf numFmtId="0" fontId="4" fillId="0" borderId="17" xfId="49" applyBorder="1" applyAlignment="1">
      <alignment horizontal="centerContinuous" vertical="center"/>
      <protection/>
    </xf>
    <xf numFmtId="0" fontId="6" fillId="0" borderId="0" xfId="49" applyFont="1" applyAlignment="1">
      <alignment horizontal="center"/>
      <protection/>
    </xf>
    <xf numFmtId="0" fontId="6" fillId="0" borderId="16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/>
      <protection/>
    </xf>
    <xf numFmtId="0" fontId="5" fillId="0" borderId="0" xfId="49" applyFont="1" applyAlignment="1">
      <alignment horizontal="left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6" fillId="0" borderId="11" xfId="49" applyFont="1" applyBorder="1">
      <alignment/>
      <protection/>
    </xf>
    <xf numFmtId="41" fontId="6" fillId="0" borderId="0" xfId="47" applyFont="1" applyAlignment="1">
      <alignment horizontal="center"/>
    </xf>
    <xf numFmtId="3" fontId="6" fillId="0" borderId="0" xfId="49" applyNumberFormat="1" applyFont="1" applyAlignment="1">
      <alignment horizontal="right"/>
      <protection/>
    </xf>
    <xf numFmtId="175" fontId="6" fillId="0" borderId="0" xfId="44" applyFont="1" applyAlignment="1">
      <alignment/>
    </xf>
    <xf numFmtId="0" fontId="6" fillId="0" borderId="15" xfId="49" applyFont="1" applyBorder="1" applyAlignment="1">
      <alignment horizontal="right"/>
      <protection/>
    </xf>
    <xf numFmtId="0" fontId="5" fillId="0" borderId="0" xfId="49" applyFont="1" applyAlignment="1">
      <alignment horizontal="right"/>
      <protection/>
    </xf>
    <xf numFmtId="3" fontId="6" fillId="0" borderId="0" xfId="49" applyNumberFormat="1" applyFont="1">
      <alignment/>
      <protection/>
    </xf>
    <xf numFmtId="176" fontId="6" fillId="0" borderId="0" xfId="44" applyNumberFormat="1" applyFont="1" applyAlignment="1">
      <alignment/>
    </xf>
    <xf numFmtId="0" fontId="6" fillId="0" borderId="15" xfId="49" applyFont="1" applyBorder="1">
      <alignment/>
      <protection/>
    </xf>
    <xf numFmtId="175" fontId="5" fillId="0" borderId="0" xfId="44" applyFont="1" applyBorder="1" applyAlignment="1">
      <alignment/>
    </xf>
    <xf numFmtId="0" fontId="6" fillId="0" borderId="12" xfId="49" applyFont="1" applyBorder="1">
      <alignment/>
      <protection/>
    </xf>
    <xf numFmtId="0" fontId="5" fillId="0" borderId="16" xfId="49" applyFont="1" applyBorder="1" applyAlignment="1">
      <alignment horizontal="right"/>
      <protection/>
    </xf>
    <xf numFmtId="3" fontId="6" fillId="0" borderId="16" xfId="49" applyNumberFormat="1" applyFont="1" applyBorder="1" applyAlignment="1">
      <alignment horizontal="right"/>
      <protection/>
    </xf>
    <xf numFmtId="175" fontId="5" fillId="0" borderId="16" xfId="44" applyFont="1" applyBorder="1" applyAlignment="1">
      <alignment/>
    </xf>
    <xf numFmtId="175" fontId="5" fillId="0" borderId="0" xfId="44" applyNumberFormat="1" applyFont="1" applyBorder="1" applyAlignment="1">
      <alignment/>
    </xf>
    <xf numFmtId="175" fontId="6" fillId="0" borderId="0" xfId="44" applyFont="1" applyAlignment="1">
      <alignment horizontal="right"/>
    </xf>
    <xf numFmtId="49" fontId="6" fillId="0" borderId="15" xfId="49" applyNumberFormat="1" applyFont="1" applyBorder="1" applyAlignment="1">
      <alignment horizontal="right"/>
      <protection/>
    </xf>
    <xf numFmtId="176" fontId="6" fillId="0" borderId="0" xfId="44" applyNumberFormat="1" applyFont="1" applyAlignment="1">
      <alignment horizontal="right"/>
    </xf>
    <xf numFmtId="174" fontId="6" fillId="0" borderId="18" xfId="52" applyNumberFormat="1" applyFont="1" applyBorder="1" applyAlignment="1">
      <alignment/>
    </xf>
    <xf numFmtId="174" fontId="6" fillId="0" borderId="19" xfId="52" applyNumberFormat="1" applyFont="1" applyBorder="1" applyAlignment="1">
      <alignment/>
    </xf>
    <xf numFmtId="174" fontId="6" fillId="0" borderId="11" xfId="52" applyNumberFormat="1" applyFont="1" applyBorder="1" applyAlignment="1">
      <alignment/>
    </xf>
    <xf numFmtId="174" fontId="6" fillId="0" borderId="17" xfId="52" applyNumberFormat="1" applyFont="1" applyBorder="1" applyAlignment="1">
      <alignment/>
    </xf>
    <xf numFmtId="0" fontId="2" fillId="0" borderId="0" xfId="49" applyFont="1">
      <alignment/>
      <protection/>
    </xf>
    <xf numFmtId="49" fontId="1" fillId="0" borderId="15" xfId="49" applyNumberFormat="1" applyFont="1" applyBorder="1" applyAlignment="1">
      <alignment horizontal="right"/>
      <protection/>
    </xf>
    <xf numFmtId="0" fontId="2" fillId="0" borderId="0" xfId="49" applyFont="1" applyFill="1" applyAlignment="1">
      <alignment horizontal="left"/>
      <protection/>
    </xf>
    <xf numFmtId="49" fontId="1" fillId="0" borderId="15" xfId="49" applyNumberFormat="1" applyFont="1" applyBorder="1" applyAlignment="1">
      <alignment horizontal="center"/>
      <protection/>
    </xf>
    <xf numFmtId="175" fontId="6" fillId="0" borderId="0" xfId="44" applyNumberFormat="1" applyFont="1" applyAlignment="1">
      <alignment/>
    </xf>
    <xf numFmtId="0" fontId="6" fillId="0" borderId="0" xfId="49" applyFont="1" applyFill="1">
      <alignment/>
      <protection/>
    </xf>
    <xf numFmtId="0" fontId="7" fillId="0" borderId="0" xfId="49" applyFont="1">
      <alignment/>
      <protection/>
    </xf>
    <xf numFmtId="175" fontId="6" fillId="0" borderId="0" xfId="44" applyFont="1" applyBorder="1" applyAlignment="1">
      <alignment horizontal="right"/>
    </xf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/>
    </xf>
    <xf numFmtId="175" fontId="6" fillId="0" borderId="0" xfId="44" applyNumberFormat="1" applyFont="1" applyBorder="1" applyAlignment="1">
      <alignment/>
    </xf>
    <xf numFmtId="0" fontId="5" fillId="0" borderId="0" xfId="49" applyFont="1" applyBorder="1" applyAlignment="1">
      <alignment horizontal="right"/>
      <protection/>
    </xf>
    <xf numFmtId="0" fontId="6" fillId="0" borderId="0" xfId="49" applyFont="1" applyBorder="1" applyAlignment="1">
      <alignment horizontal="center"/>
      <protection/>
    </xf>
    <xf numFmtId="3" fontId="6" fillId="0" borderId="0" xfId="49" applyNumberFormat="1" applyFont="1" applyBorder="1" applyAlignment="1">
      <alignment horizontal="right"/>
      <protection/>
    </xf>
    <xf numFmtId="0" fontId="5" fillId="0" borderId="13" xfId="49" applyFont="1" applyBorder="1" applyAlignment="1">
      <alignment horizontal="center"/>
      <protection/>
    </xf>
    <xf numFmtId="0" fontId="5" fillId="0" borderId="20" xfId="49" applyFont="1" applyBorder="1" applyAlignment="1">
      <alignment horizontal="center"/>
      <protection/>
    </xf>
    <xf numFmtId="175" fontId="5" fillId="0" borderId="21" xfId="44" applyNumberFormat="1" applyFont="1" applyBorder="1" applyAlignment="1">
      <alignment/>
    </xf>
    <xf numFmtId="178" fontId="5" fillId="0" borderId="22" xfId="44" applyNumberFormat="1" applyFont="1" applyBorder="1" applyAlignment="1">
      <alignment/>
    </xf>
    <xf numFmtId="0" fontId="5" fillId="0" borderId="22" xfId="49" applyFont="1" applyBorder="1" applyAlignment="1">
      <alignment horizontal="right"/>
      <protection/>
    </xf>
    <xf numFmtId="43" fontId="6" fillId="0" borderId="0" xfId="46" applyFont="1" applyAlignment="1">
      <alignment horizontal="center"/>
    </xf>
    <xf numFmtId="0" fontId="11" fillId="0" borderId="17" xfId="49" applyFont="1" applyBorder="1" applyAlignment="1">
      <alignment/>
      <protection/>
    </xf>
    <xf numFmtId="49" fontId="1" fillId="0" borderId="23" xfId="49" applyNumberFormat="1" applyFont="1" applyBorder="1" applyAlignment="1">
      <alignment horizontal="center"/>
      <protection/>
    </xf>
    <xf numFmtId="0" fontId="5" fillId="0" borderId="0" xfId="49" applyFont="1" applyAlignment="1">
      <alignment horizontal="right"/>
      <protection/>
    </xf>
    <xf numFmtId="43" fontId="6" fillId="0" borderId="0" xfId="46" applyFont="1" applyBorder="1" applyAlignment="1">
      <alignment horizontal="center"/>
    </xf>
    <xf numFmtId="175" fontId="6" fillId="0" borderId="0" xfId="44" applyNumberFormat="1" applyFont="1" applyBorder="1" applyAlignment="1">
      <alignment horizontal="right"/>
    </xf>
    <xf numFmtId="176" fontId="6" fillId="0" borderId="0" xfId="44" applyNumberFormat="1" applyFont="1" applyBorder="1" applyAlignment="1">
      <alignment/>
    </xf>
    <xf numFmtId="179" fontId="6" fillId="0" borderId="0" xfId="46" applyNumberFormat="1" applyFont="1" applyBorder="1" applyAlignment="1">
      <alignment horizontal="center"/>
    </xf>
    <xf numFmtId="0" fontId="1" fillId="0" borderId="18" xfId="49" applyFont="1" applyBorder="1" applyAlignment="1">
      <alignment horizontal="center"/>
      <protection/>
    </xf>
    <xf numFmtId="175" fontId="5" fillId="0" borderId="18" xfId="44" applyNumberFormat="1" applyFont="1" applyBorder="1" applyAlignment="1">
      <alignment/>
    </xf>
    <xf numFmtId="0" fontId="5" fillId="0" borderId="0" xfId="49" applyFont="1" applyAlignment="1">
      <alignment horizontal="justify"/>
      <protection/>
    </xf>
    <xf numFmtId="49" fontId="6" fillId="0" borderId="15" xfId="49" applyNumberFormat="1" applyFont="1" applyBorder="1" applyAlignment="1">
      <alignment horizontal="center"/>
      <protection/>
    </xf>
    <xf numFmtId="0" fontId="4" fillId="0" borderId="20" xfId="49" applyBorder="1">
      <alignment/>
      <protection/>
    </xf>
    <xf numFmtId="0" fontId="4" fillId="0" borderId="22" xfId="49" applyBorder="1">
      <alignment/>
      <protection/>
    </xf>
    <xf numFmtId="0" fontId="4" fillId="0" borderId="21" xfId="49" applyBorder="1">
      <alignment/>
      <protection/>
    </xf>
    <xf numFmtId="0" fontId="6" fillId="0" borderId="0" xfId="49" applyFont="1" applyAlignment="1">
      <alignment vertical="top" wrapText="1"/>
      <protection/>
    </xf>
    <xf numFmtId="0" fontId="5" fillId="0" borderId="22" xfId="49" applyFont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6" fillId="0" borderId="24" xfId="49" applyFont="1" applyBorder="1" applyAlignment="1">
      <alignment horizontal="center" vertical="center"/>
      <protection/>
    </xf>
    <xf numFmtId="0" fontId="6" fillId="0" borderId="25" xfId="49" applyFont="1" applyBorder="1" applyAlignment="1">
      <alignment horizontal="center" vertical="center"/>
      <protection/>
    </xf>
    <xf numFmtId="0" fontId="5" fillId="0" borderId="22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5" xfId="49" applyFont="1" applyBorder="1" applyAlignment="1">
      <alignment horizontal="center" vertical="center"/>
      <protection/>
    </xf>
    <xf numFmtId="0" fontId="6" fillId="0" borderId="24" xfId="49" applyFont="1" applyBorder="1" applyAlignment="1">
      <alignment horizontal="center" vertical="center" wrapText="1"/>
      <protection/>
    </xf>
    <xf numFmtId="0" fontId="6" fillId="0" borderId="25" xfId="49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PREZZI Mossone Sardegn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30" zoomScaleNormal="130" zoomScalePageLayoutView="0" workbookViewId="0" topLeftCell="A37">
      <selection activeCell="K37" sqref="K37"/>
    </sheetView>
  </sheetViews>
  <sheetFormatPr defaultColWidth="11.5546875" defaultRowHeight="15"/>
  <cols>
    <col min="1" max="1" width="3.6640625" style="0" customWidth="1"/>
    <col min="2" max="2" width="6.6640625" style="0" customWidth="1"/>
    <col min="3" max="3" width="32.6640625" style="0" customWidth="1"/>
    <col min="4" max="4" width="7.6640625" style="0" customWidth="1"/>
    <col min="5" max="7" width="8.6640625" style="0" customWidth="1"/>
    <col min="8" max="8" width="7.6640625" style="0" customWidth="1"/>
    <col min="9" max="9" width="3.6640625" style="0" customWidth="1"/>
    <col min="10" max="10" width="6.6640625" style="0" customWidth="1"/>
    <col min="11" max="11" width="32.6640625" style="0" customWidth="1"/>
    <col min="12" max="12" width="7.6640625" style="0" customWidth="1"/>
    <col min="13" max="15" width="8.6640625" style="0" customWidth="1"/>
    <col min="16" max="16" width="7.6640625" style="0" customWidth="1"/>
    <col min="17" max="17" width="3.664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16" ht="15">
      <c r="A2" s="2"/>
      <c r="B2" s="56"/>
      <c r="C2" s="51"/>
      <c r="D2" s="50"/>
      <c r="E2" s="50"/>
      <c r="F2" s="50"/>
      <c r="G2" s="50"/>
      <c r="H2" s="1"/>
      <c r="J2" s="56"/>
      <c r="K2" s="51"/>
      <c r="L2" s="50"/>
      <c r="M2" s="50"/>
      <c r="N2" s="50"/>
      <c r="O2" s="50"/>
      <c r="P2" s="1"/>
    </row>
    <row r="3" spans="1:16" ht="15.75" customHeight="1">
      <c r="A3" s="2"/>
      <c r="B3" s="63" t="s">
        <v>2</v>
      </c>
      <c r="C3" s="86" t="s">
        <v>37</v>
      </c>
      <c r="D3" s="87"/>
      <c r="E3" s="87"/>
      <c r="F3" s="87"/>
      <c r="G3" s="87"/>
      <c r="H3" s="3"/>
      <c r="J3" s="63" t="s">
        <v>2</v>
      </c>
      <c r="K3" s="86" t="s">
        <v>42</v>
      </c>
      <c r="L3" s="87"/>
      <c r="M3" s="87"/>
      <c r="N3" s="87"/>
      <c r="O3" s="87"/>
      <c r="P3" s="3"/>
    </row>
    <row r="4" spans="1:16" ht="15">
      <c r="A4" s="2"/>
      <c r="B4" s="63"/>
      <c r="C4" s="87"/>
      <c r="D4" s="87"/>
      <c r="E4" s="87"/>
      <c r="F4" s="87"/>
      <c r="G4" s="87"/>
      <c r="H4" s="3"/>
      <c r="J4" s="63"/>
      <c r="K4" s="87"/>
      <c r="L4" s="87"/>
      <c r="M4" s="87"/>
      <c r="N4" s="87"/>
      <c r="O4" s="87"/>
      <c r="P4" s="3"/>
    </row>
    <row r="5" spans="1:16" ht="15">
      <c r="A5" s="2"/>
      <c r="B5" s="45"/>
      <c r="C5" s="87"/>
      <c r="D5" s="87"/>
      <c r="E5" s="87"/>
      <c r="F5" s="87"/>
      <c r="G5" s="87"/>
      <c r="H5" s="3"/>
      <c r="J5" s="45"/>
      <c r="K5" s="87"/>
      <c r="L5" s="87"/>
      <c r="M5" s="87"/>
      <c r="N5" s="87"/>
      <c r="O5" s="87"/>
      <c r="P5" s="3"/>
    </row>
    <row r="6" spans="1:16" ht="15">
      <c r="A6" s="2"/>
      <c r="B6" s="45"/>
      <c r="C6" s="87"/>
      <c r="D6" s="87"/>
      <c r="E6" s="87"/>
      <c r="F6" s="87"/>
      <c r="G6" s="87"/>
      <c r="H6" s="3"/>
      <c r="J6" s="45"/>
      <c r="K6" s="87"/>
      <c r="L6" s="87"/>
      <c r="M6" s="87"/>
      <c r="N6" s="87"/>
      <c r="O6" s="87"/>
      <c r="P6" s="3"/>
    </row>
    <row r="7" spans="1:16" ht="15">
      <c r="A7" s="2"/>
      <c r="B7" s="45"/>
      <c r="C7" s="87"/>
      <c r="D7" s="87"/>
      <c r="E7" s="87"/>
      <c r="F7" s="87"/>
      <c r="G7" s="87"/>
      <c r="H7" s="3"/>
      <c r="J7" s="45"/>
      <c r="K7" s="87"/>
      <c r="L7" s="87"/>
      <c r="M7" s="87"/>
      <c r="N7" s="87"/>
      <c r="O7" s="87"/>
      <c r="P7" s="3"/>
    </row>
    <row r="8" spans="1:16" ht="15">
      <c r="A8" s="2"/>
      <c r="B8" s="43"/>
      <c r="C8" s="87"/>
      <c r="D8" s="87"/>
      <c r="E8" s="87"/>
      <c r="F8" s="87"/>
      <c r="G8" s="87"/>
      <c r="H8" s="3"/>
      <c r="J8" s="43"/>
      <c r="K8" s="87"/>
      <c r="L8" s="87"/>
      <c r="M8" s="87"/>
      <c r="N8" s="87"/>
      <c r="O8" s="87"/>
      <c r="P8" s="3"/>
    </row>
    <row r="9" spans="1:16" ht="15">
      <c r="A9" s="2"/>
      <c r="B9" s="43"/>
      <c r="C9" s="87"/>
      <c r="D9" s="87"/>
      <c r="E9" s="87"/>
      <c r="F9" s="87"/>
      <c r="G9" s="87"/>
      <c r="H9" s="3"/>
      <c r="J9" s="43"/>
      <c r="K9" s="87"/>
      <c r="L9" s="87"/>
      <c r="M9" s="87"/>
      <c r="N9" s="87"/>
      <c r="O9" s="87"/>
      <c r="P9" s="3"/>
    </row>
    <row r="10" spans="1:16" ht="15">
      <c r="A10" s="2"/>
      <c r="B10" s="45"/>
      <c r="C10" s="87"/>
      <c r="D10" s="87"/>
      <c r="E10" s="87"/>
      <c r="F10" s="87"/>
      <c r="G10" s="87"/>
      <c r="H10" s="3"/>
      <c r="J10" s="45"/>
      <c r="K10" s="87"/>
      <c r="L10" s="87"/>
      <c r="M10" s="87"/>
      <c r="N10" s="87"/>
      <c r="O10" s="87"/>
      <c r="P10" s="3"/>
    </row>
    <row r="11" spans="1:16" ht="15">
      <c r="A11" s="2"/>
      <c r="B11" s="4"/>
      <c r="C11" s="88"/>
      <c r="D11" s="88"/>
      <c r="E11" s="89"/>
      <c r="F11" s="69" t="s">
        <v>3</v>
      </c>
      <c r="G11" s="69" t="s">
        <v>33</v>
      </c>
      <c r="H11" s="62"/>
      <c r="J11" s="4"/>
      <c r="K11" s="88"/>
      <c r="L11" s="88"/>
      <c r="M11" s="89"/>
      <c r="N11" s="69" t="s">
        <v>3</v>
      </c>
      <c r="O11" s="69" t="s">
        <v>33</v>
      </c>
      <c r="P11" s="62"/>
    </row>
    <row r="12" spans="1:16" ht="15">
      <c r="A12" s="2"/>
      <c r="B12" s="5"/>
      <c r="C12" s="6"/>
      <c r="D12" s="6"/>
      <c r="E12" s="6"/>
      <c r="F12" s="6"/>
      <c r="G12" s="6"/>
      <c r="H12" s="7"/>
      <c r="J12" s="5"/>
      <c r="K12" s="6"/>
      <c r="L12" s="6"/>
      <c r="M12" s="6"/>
      <c r="N12" s="6"/>
      <c r="O12" s="6"/>
      <c r="P12" s="7"/>
    </row>
    <row r="13" spans="1:16" ht="15">
      <c r="A13" s="2"/>
      <c r="B13" s="8" t="s">
        <v>1</v>
      </c>
      <c r="C13" s="9"/>
      <c r="D13" s="9"/>
      <c r="E13" s="9"/>
      <c r="F13" s="9"/>
      <c r="G13" s="9"/>
      <c r="H13" s="10"/>
      <c r="J13" s="8" t="s">
        <v>1</v>
      </c>
      <c r="K13" s="9"/>
      <c r="L13" s="9"/>
      <c r="M13" s="9"/>
      <c r="N13" s="9"/>
      <c r="O13" s="9"/>
      <c r="P13" s="10"/>
    </row>
    <row r="14" spans="1:16" ht="15">
      <c r="A14" s="2"/>
      <c r="B14" s="11"/>
      <c r="C14" s="12"/>
      <c r="D14" s="12"/>
      <c r="E14" s="12"/>
      <c r="F14" s="12"/>
      <c r="G14" s="12"/>
      <c r="H14" s="13"/>
      <c r="J14" s="11"/>
      <c r="K14" s="12"/>
      <c r="L14" s="12"/>
      <c r="M14" s="12"/>
      <c r="N14" s="12"/>
      <c r="O14" s="12"/>
      <c r="P14" s="13"/>
    </row>
    <row r="15" spans="1:16" ht="15">
      <c r="A15" s="2"/>
      <c r="B15" s="79" t="s">
        <v>2</v>
      </c>
      <c r="C15" s="82" t="s">
        <v>0</v>
      </c>
      <c r="D15" s="79" t="s">
        <v>3</v>
      </c>
      <c r="E15" s="79" t="s">
        <v>10</v>
      </c>
      <c r="F15" s="84" t="s">
        <v>8</v>
      </c>
      <c r="G15" s="79" t="s">
        <v>9</v>
      </c>
      <c r="H15" s="79" t="s">
        <v>4</v>
      </c>
      <c r="J15" s="79" t="s">
        <v>2</v>
      </c>
      <c r="K15" s="82" t="s">
        <v>0</v>
      </c>
      <c r="L15" s="79" t="s">
        <v>3</v>
      </c>
      <c r="M15" s="79" t="s">
        <v>10</v>
      </c>
      <c r="N15" s="84" t="s">
        <v>8</v>
      </c>
      <c r="O15" s="79" t="s">
        <v>9</v>
      </c>
      <c r="P15" s="79" t="s">
        <v>4</v>
      </c>
    </row>
    <row r="16" spans="1:16" ht="15">
      <c r="A16" s="2"/>
      <c r="B16" s="80"/>
      <c r="C16" s="83"/>
      <c r="D16" s="80" t="s">
        <v>3</v>
      </c>
      <c r="E16" s="80"/>
      <c r="F16" s="85"/>
      <c r="G16" s="80"/>
      <c r="H16" s="80"/>
      <c r="J16" s="80"/>
      <c r="K16" s="83"/>
      <c r="L16" s="80" t="s">
        <v>3</v>
      </c>
      <c r="M16" s="80"/>
      <c r="N16" s="85"/>
      <c r="O16" s="80"/>
      <c r="P16" s="80"/>
    </row>
    <row r="17" spans="1:16" ht="15">
      <c r="A17" s="2"/>
      <c r="B17" s="16"/>
      <c r="C17" s="17"/>
      <c r="D17" s="18"/>
      <c r="E17" s="14"/>
      <c r="F17" s="19"/>
      <c r="G17" s="18"/>
      <c r="H17" s="20"/>
      <c r="J17" s="16"/>
      <c r="K17" s="17"/>
      <c r="L17" s="18"/>
      <c r="M17" s="14"/>
      <c r="N17" s="19"/>
      <c r="O17" s="18"/>
      <c r="P17" s="20"/>
    </row>
    <row r="18" spans="1:16" ht="15">
      <c r="A18" s="2"/>
      <c r="B18" s="16" t="s">
        <v>5</v>
      </c>
      <c r="C18" s="42" t="s">
        <v>22</v>
      </c>
      <c r="D18" s="18"/>
      <c r="E18" s="14"/>
      <c r="F18" s="19"/>
      <c r="G18" s="18"/>
      <c r="H18" s="20"/>
      <c r="J18" s="16" t="s">
        <v>5</v>
      </c>
      <c r="K18" s="42" t="s">
        <v>22</v>
      </c>
      <c r="L18" s="18"/>
      <c r="M18" s="14"/>
      <c r="N18" s="19"/>
      <c r="O18" s="18"/>
      <c r="P18" s="20"/>
    </row>
    <row r="19" spans="1:16" ht="15">
      <c r="A19" s="2"/>
      <c r="B19" s="36"/>
      <c r="C19" s="18" t="s">
        <v>23</v>
      </c>
      <c r="D19" s="14" t="s">
        <v>6</v>
      </c>
      <c r="E19" s="61">
        <v>0.2</v>
      </c>
      <c r="F19" s="66">
        <v>25.9</v>
      </c>
      <c r="G19" s="52">
        <f>+F19*E19</f>
        <v>5.18</v>
      </c>
      <c r="H19" s="20"/>
      <c r="J19" s="36"/>
      <c r="K19" s="18" t="s">
        <v>23</v>
      </c>
      <c r="L19" s="14" t="s">
        <v>6</v>
      </c>
      <c r="M19" s="61">
        <v>0.2</v>
      </c>
      <c r="N19" s="66">
        <f>F19</f>
        <v>25.9</v>
      </c>
      <c r="O19" s="52">
        <f>+N19*M19</f>
        <v>5.18</v>
      </c>
      <c r="P19" s="20"/>
    </row>
    <row r="20" spans="1:16" ht="15">
      <c r="A20" s="2"/>
      <c r="B20" s="36"/>
      <c r="C20" s="18" t="s">
        <v>24</v>
      </c>
      <c r="D20" s="14" t="s">
        <v>6</v>
      </c>
      <c r="E20" s="61">
        <v>0.2</v>
      </c>
      <c r="F20" s="66">
        <v>23.29</v>
      </c>
      <c r="G20" s="52">
        <f>+F20*E20</f>
        <v>4.658</v>
      </c>
      <c r="H20" s="20"/>
      <c r="J20" s="36"/>
      <c r="K20" s="18" t="s">
        <v>24</v>
      </c>
      <c r="L20" s="14" t="s">
        <v>6</v>
      </c>
      <c r="M20" s="61">
        <v>0.2</v>
      </c>
      <c r="N20" s="66">
        <f>F20</f>
        <v>23.29</v>
      </c>
      <c r="O20" s="52">
        <f>+N20*M20</f>
        <v>4.658</v>
      </c>
      <c r="P20" s="20"/>
    </row>
    <row r="21" spans="1:16" ht="15">
      <c r="A21" s="2"/>
      <c r="B21" s="36"/>
      <c r="C21" s="18" t="s">
        <v>25</v>
      </c>
      <c r="D21" s="14" t="s">
        <v>25</v>
      </c>
      <c r="E21" s="68" t="s">
        <v>26</v>
      </c>
      <c r="F21" s="66" t="s">
        <v>25</v>
      </c>
      <c r="G21" s="52" t="s">
        <v>25</v>
      </c>
      <c r="H21" s="20"/>
      <c r="J21" s="36"/>
      <c r="K21" s="18" t="s">
        <v>25</v>
      </c>
      <c r="L21" s="14" t="s">
        <v>25</v>
      </c>
      <c r="M21" s="68" t="s">
        <v>26</v>
      </c>
      <c r="N21" s="66" t="s">
        <v>25</v>
      </c>
      <c r="O21" s="52" t="s">
        <v>25</v>
      </c>
      <c r="P21" s="20"/>
    </row>
    <row r="22" spans="1:16" ht="15">
      <c r="A22" s="2"/>
      <c r="B22" s="36"/>
      <c r="C22" s="18" t="s">
        <v>25</v>
      </c>
      <c r="D22" s="14" t="s">
        <v>25</v>
      </c>
      <c r="E22" s="68" t="s">
        <v>25</v>
      </c>
      <c r="F22" s="49" t="s">
        <v>25</v>
      </c>
      <c r="G22" s="52" t="s">
        <v>25</v>
      </c>
      <c r="H22" s="20"/>
      <c r="J22" s="36"/>
      <c r="K22" s="18" t="s">
        <v>25</v>
      </c>
      <c r="L22" s="14" t="s">
        <v>25</v>
      </c>
      <c r="M22" s="68" t="s">
        <v>25</v>
      </c>
      <c r="N22" s="49" t="s">
        <v>25</v>
      </c>
      <c r="O22" s="52" t="s">
        <v>25</v>
      </c>
      <c r="P22" s="20"/>
    </row>
    <row r="23" spans="1:16" ht="15">
      <c r="A23" s="2"/>
      <c r="B23" s="36"/>
      <c r="C23" s="48"/>
      <c r="D23" s="14"/>
      <c r="E23" s="65"/>
      <c r="F23" s="49"/>
      <c r="G23" s="67"/>
      <c r="H23" s="20"/>
      <c r="J23" s="36"/>
      <c r="K23" s="48"/>
      <c r="L23" s="14"/>
      <c r="M23" s="65"/>
      <c r="N23" s="49"/>
      <c r="O23" s="67"/>
      <c r="P23" s="20"/>
    </row>
    <row r="24" spans="1:16" ht="15">
      <c r="A24" s="2"/>
      <c r="B24" s="36"/>
      <c r="C24" s="18"/>
      <c r="D24" s="14"/>
      <c r="E24" s="61"/>
      <c r="F24" s="35"/>
      <c r="G24" s="23"/>
      <c r="H24" s="20"/>
      <c r="J24" s="36"/>
      <c r="K24" s="18"/>
      <c r="L24" s="14"/>
      <c r="M24" s="61"/>
      <c r="N24" s="35"/>
      <c r="O24" s="23"/>
      <c r="P24" s="20"/>
    </row>
    <row r="25" spans="1:16" ht="15">
      <c r="A25" s="2"/>
      <c r="B25" s="24"/>
      <c r="C25" s="64" t="s">
        <v>7</v>
      </c>
      <c r="D25" s="14"/>
      <c r="E25" s="61"/>
      <c r="F25" s="22"/>
      <c r="G25" s="70">
        <f>SUM(G19:G24)</f>
        <v>9.838000000000001</v>
      </c>
      <c r="H25" s="39">
        <f>+G25/G49</f>
        <v>0.15274227341922694</v>
      </c>
      <c r="J25" s="24"/>
      <c r="K25" s="64" t="s">
        <v>7</v>
      </c>
      <c r="L25" s="14"/>
      <c r="M25" s="61"/>
      <c r="N25" s="22"/>
      <c r="O25" s="70">
        <f>SUM(O19:O24)</f>
        <v>9.838000000000001</v>
      </c>
      <c r="P25" s="39">
        <f>+O25/O49</f>
        <v>0.16248695215570208</v>
      </c>
    </row>
    <row r="26" spans="1:16" ht="15">
      <c r="A26" s="2"/>
      <c r="B26" s="24"/>
      <c r="C26" s="18"/>
      <c r="D26" s="14"/>
      <c r="E26" s="61"/>
      <c r="F26" s="22"/>
      <c r="G26" s="26"/>
      <c r="H26" s="20"/>
      <c r="J26" s="24"/>
      <c r="K26" s="18"/>
      <c r="L26" s="14"/>
      <c r="M26" s="61"/>
      <c r="N26" s="22"/>
      <c r="O26" s="26"/>
      <c r="P26" s="20"/>
    </row>
    <row r="27" spans="1:16" ht="15">
      <c r="A27" s="2"/>
      <c r="B27" s="16" t="s">
        <v>11</v>
      </c>
      <c r="C27" s="42" t="s">
        <v>12</v>
      </c>
      <c r="D27" s="14"/>
      <c r="E27" s="61"/>
      <c r="F27" s="22"/>
      <c r="G27" s="26"/>
      <c r="H27" s="20"/>
      <c r="J27" s="16" t="s">
        <v>11</v>
      </c>
      <c r="K27" s="42" t="s">
        <v>12</v>
      </c>
      <c r="L27" s="14"/>
      <c r="M27" s="61"/>
      <c r="N27" s="22"/>
      <c r="O27" s="26"/>
      <c r="P27" s="20"/>
    </row>
    <row r="28" spans="1:16" ht="15">
      <c r="A28" s="2"/>
      <c r="B28" s="72"/>
      <c r="C28" s="18"/>
      <c r="D28" s="14"/>
      <c r="E28" s="61"/>
      <c r="F28" s="35"/>
      <c r="G28" s="46"/>
      <c r="H28" s="20"/>
      <c r="J28" s="72"/>
      <c r="K28" s="18"/>
      <c r="L28" s="14"/>
      <c r="M28" s="61"/>
      <c r="N28" s="35"/>
      <c r="O28" s="46"/>
      <c r="P28" s="20"/>
    </row>
    <row r="29" spans="1:16" ht="69.75" customHeight="1">
      <c r="A29" s="2"/>
      <c r="B29" s="72"/>
      <c r="C29" s="76" t="s">
        <v>36</v>
      </c>
      <c r="D29" s="78" t="s">
        <v>35</v>
      </c>
      <c r="E29" s="61">
        <v>1.05</v>
      </c>
      <c r="F29" s="35">
        <v>1.38</v>
      </c>
      <c r="G29" s="46">
        <f aca="true" t="shared" si="0" ref="G29:G35">+F29*E29</f>
        <v>1.4489999999999998</v>
      </c>
      <c r="H29" s="20"/>
      <c r="J29" s="72"/>
      <c r="K29" s="76" t="s">
        <v>36</v>
      </c>
      <c r="L29" s="14" t="s">
        <v>35</v>
      </c>
      <c r="M29" s="61">
        <v>1.05</v>
      </c>
      <c r="N29" s="35">
        <v>1.38</v>
      </c>
      <c r="O29" s="46">
        <f aca="true" t="shared" si="1" ref="O29:O35">+N29*M29</f>
        <v>1.4489999999999998</v>
      </c>
      <c r="P29" s="20"/>
    </row>
    <row r="30" spans="1:16" ht="49.5" customHeight="1">
      <c r="A30" s="2"/>
      <c r="B30" s="72"/>
      <c r="C30" s="76" t="s">
        <v>38</v>
      </c>
      <c r="D30" s="14" t="s">
        <v>27</v>
      </c>
      <c r="E30" s="61">
        <v>1</v>
      </c>
      <c r="F30" s="35">
        <v>10</v>
      </c>
      <c r="G30" s="46">
        <f t="shared" si="0"/>
        <v>10</v>
      </c>
      <c r="H30" s="20"/>
      <c r="J30" s="72"/>
      <c r="K30" s="76" t="s">
        <v>43</v>
      </c>
      <c r="L30" s="14" t="s">
        <v>27</v>
      </c>
      <c r="M30" s="61">
        <v>1</v>
      </c>
      <c r="N30" s="35">
        <v>8.9</v>
      </c>
      <c r="O30" s="46">
        <f t="shared" si="1"/>
        <v>8.9</v>
      </c>
      <c r="P30" s="20"/>
    </row>
    <row r="31" spans="1:16" ht="45">
      <c r="A31" s="2"/>
      <c r="B31" s="72"/>
      <c r="C31" s="76" t="s">
        <v>39</v>
      </c>
      <c r="D31" s="14" t="s">
        <v>27</v>
      </c>
      <c r="E31" s="61">
        <v>1</v>
      </c>
      <c r="F31" s="35">
        <v>11.5</v>
      </c>
      <c r="G31" s="46">
        <f t="shared" si="0"/>
        <v>11.5</v>
      </c>
      <c r="H31" s="20"/>
      <c r="J31" s="72"/>
      <c r="K31" s="76" t="s">
        <v>39</v>
      </c>
      <c r="L31" s="14" t="s">
        <v>27</v>
      </c>
      <c r="M31" s="61">
        <v>1</v>
      </c>
      <c r="N31" s="35">
        <v>11.5</v>
      </c>
      <c r="O31" s="46">
        <f t="shared" si="1"/>
        <v>11.5</v>
      </c>
      <c r="P31" s="20"/>
    </row>
    <row r="32" spans="1:16" ht="28.5" customHeight="1">
      <c r="A32" s="2"/>
      <c r="B32" s="72"/>
      <c r="C32" s="76" t="s">
        <v>40</v>
      </c>
      <c r="D32" s="14" t="s">
        <v>34</v>
      </c>
      <c r="E32" s="61">
        <v>0.31</v>
      </c>
      <c r="F32" s="35">
        <v>31.6</v>
      </c>
      <c r="G32" s="46">
        <f t="shared" si="0"/>
        <v>9.796000000000001</v>
      </c>
      <c r="H32" s="20"/>
      <c r="J32" s="72"/>
      <c r="K32" s="76" t="s">
        <v>40</v>
      </c>
      <c r="L32" s="14" t="s">
        <v>34</v>
      </c>
      <c r="M32" s="61">
        <v>0.24</v>
      </c>
      <c r="N32" s="35">
        <f>F32</f>
        <v>31.6</v>
      </c>
      <c r="O32" s="46">
        <f t="shared" si="1"/>
        <v>7.584</v>
      </c>
      <c r="P32" s="20"/>
    </row>
    <row r="33" spans="1:16" ht="15">
      <c r="A33" s="2"/>
      <c r="B33" s="72"/>
      <c r="C33" s="76" t="s">
        <v>41</v>
      </c>
      <c r="D33" s="14" t="s">
        <v>34</v>
      </c>
      <c r="E33" s="61">
        <v>0.1</v>
      </c>
      <c r="F33" s="35">
        <v>22.03</v>
      </c>
      <c r="G33" s="46">
        <f t="shared" si="0"/>
        <v>2.2030000000000003</v>
      </c>
      <c r="H33" s="20"/>
      <c r="J33" s="72"/>
      <c r="K33" s="76" t="s">
        <v>41</v>
      </c>
      <c r="L33" s="14" t="s">
        <v>34</v>
      </c>
      <c r="M33" s="61">
        <v>0.075</v>
      </c>
      <c r="N33" s="35">
        <v>22.03</v>
      </c>
      <c r="O33" s="46">
        <f t="shared" si="1"/>
        <v>1.65225</v>
      </c>
      <c r="P33" s="20"/>
    </row>
    <row r="34" spans="1:16" ht="15">
      <c r="A34" s="2"/>
      <c r="B34" s="72"/>
      <c r="C34" s="18" t="s">
        <v>28</v>
      </c>
      <c r="D34" s="14" t="s">
        <v>27</v>
      </c>
      <c r="E34" s="61">
        <v>18</v>
      </c>
      <c r="F34" s="35">
        <v>0.05</v>
      </c>
      <c r="G34" s="46">
        <f t="shared" si="0"/>
        <v>0.9</v>
      </c>
      <c r="H34" s="20"/>
      <c r="J34" s="72"/>
      <c r="K34" s="18" t="s">
        <v>28</v>
      </c>
      <c r="L34" s="14" t="s">
        <v>27</v>
      </c>
      <c r="M34" s="61">
        <v>18</v>
      </c>
      <c r="N34" s="35">
        <v>0.05</v>
      </c>
      <c r="O34" s="46">
        <f t="shared" si="1"/>
        <v>0.9</v>
      </c>
      <c r="P34" s="20"/>
    </row>
    <row r="35" spans="1:16" ht="90">
      <c r="A35" s="2"/>
      <c r="B35" s="72"/>
      <c r="C35" s="76" t="s">
        <v>44</v>
      </c>
      <c r="D35" s="14" t="s">
        <v>35</v>
      </c>
      <c r="E35" s="61">
        <v>1</v>
      </c>
      <c r="F35" s="35">
        <v>4.06</v>
      </c>
      <c r="G35" s="46">
        <f t="shared" si="0"/>
        <v>4.06</v>
      </c>
      <c r="H35" s="20"/>
      <c r="J35" s="72"/>
      <c r="K35" s="76" t="s">
        <v>45</v>
      </c>
      <c r="L35" s="14" t="s">
        <v>35</v>
      </c>
      <c r="M35" s="61">
        <v>1</v>
      </c>
      <c r="N35" s="35">
        <v>4.06</v>
      </c>
      <c r="O35" s="46">
        <f t="shared" si="1"/>
        <v>4.06</v>
      </c>
      <c r="P35" s="20"/>
    </row>
    <row r="36" spans="1:16" ht="15">
      <c r="A36" s="2"/>
      <c r="B36" s="72"/>
      <c r="C36" s="18"/>
      <c r="D36" s="14"/>
      <c r="E36" s="61"/>
      <c r="F36" s="35"/>
      <c r="G36" s="27"/>
      <c r="H36" s="20"/>
      <c r="J36" s="72"/>
      <c r="K36" s="18"/>
      <c r="L36" s="14"/>
      <c r="M36" s="61"/>
      <c r="N36" s="35"/>
      <c r="O36" s="27"/>
      <c r="P36" s="20"/>
    </row>
    <row r="37" spans="1:16" ht="15">
      <c r="A37" s="2"/>
      <c r="B37" s="72"/>
      <c r="C37" s="64" t="s">
        <v>13</v>
      </c>
      <c r="D37" s="14"/>
      <c r="E37" s="61"/>
      <c r="F37" s="22"/>
      <c r="G37" s="70">
        <f>SUM(G28:G36)</f>
        <v>39.908</v>
      </c>
      <c r="H37" s="38">
        <f>+G37/G49</f>
        <v>0.6196014075639875</v>
      </c>
      <c r="J37" s="72"/>
      <c r="K37" s="64" t="s">
        <v>13</v>
      </c>
      <c r="L37" s="14"/>
      <c r="M37" s="61"/>
      <c r="N37" s="22"/>
      <c r="O37" s="70">
        <f>SUM(O28:O36)</f>
        <v>36.045249999999996</v>
      </c>
      <c r="P37" s="38">
        <f>+O37/O49</f>
        <v>0.5953326704808213</v>
      </c>
    </row>
    <row r="38" spans="1:16" ht="15">
      <c r="A38" s="2"/>
      <c r="B38" s="36"/>
      <c r="C38" s="18"/>
      <c r="D38" s="14"/>
      <c r="E38" s="61"/>
      <c r="F38" s="22"/>
      <c r="G38" s="26"/>
      <c r="H38" s="20"/>
      <c r="J38" s="36"/>
      <c r="K38" s="18"/>
      <c r="L38" s="14"/>
      <c r="M38" s="61"/>
      <c r="N38" s="22"/>
      <c r="O38" s="26"/>
      <c r="P38" s="20"/>
    </row>
    <row r="39" spans="1:16" ht="15">
      <c r="A39" s="2"/>
      <c r="B39" s="16" t="s">
        <v>14</v>
      </c>
      <c r="C39" s="44" t="s">
        <v>21</v>
      </c>
      <c r="D39" s="18"/>
      <c r="E39" s="61"/>
      <c r="F39" s="22"/>
      <c r="G39" s="26"/>
      <c r="H39" s="20"/>
      <c r="J39" s="16" t="s">
        <v>14</v>
      </c>
      <c r="K39" s="44" t="s">
        <v>21</v>
      </c>
      <c r="L39" s="18"/>
      <c r="M39" s="61"/>
      <c r="N39" s="22"/>
      <c r="O39" s="26"/>
      <c r="P39" s="20"/>
    </row>
    <row r="40" spans="1:16" ht="15">
      <c r="A40" s="2"/>
      <c r="B40" s="36"/>
      <c r="C40" s="47"/>
      <c r="D40" s="14"/>
      <c r="E40" s="61"/>
      <c r="F40" s="35"/>
      <c r="G40" s="46" t="s">
        <v>25</v>
      </c>
      <c r="H40" s="20"/>
      <c r="J40" s="36"/>
      <c r="K40" s="47"/>
      <c r="L40" s="14"/>
      <c r="M40" s="61"/>
      <c r="N40" s="35"/>
      <c r="O40" s="46" t="s">
        <v>25</v>
      </c>
      <c r="P40" s="20"/>
    </row>
    <row r="41" spans="1:16" ht="15">
      <c r="A41" s="2"/>
      <c r="B41" s="36"/>
      <c r="C41" s="47" t="s">
        <v>30</v>
      </c>
      <c r="D41" s="14" t="s">
        <v>6</v>
      </c>
      <c r="E41" s="61">
        <v>0.145</v>
      </c>
      <c r="F41" s="35">
        <v>99.47</v>
      </c>
      <c r="G41" s="46">
        <f>+F41*E41</f>
        <v>14.42315</v>
      </c>
      <c r="H41" s="20"/>
      <c r="J41" s="36"/>
      <c r="K41" s="47" t="s">
        <v>30</v>
      </c>
      <c r="L41" s="14" t="s">
        <v>6</v>
      </c>
      <c r="M41" s="61">
        <v>0.145</v>
      </c>
      <c r="N41" s="35">
        <f>F41</f>
        <v>99.47</v>
      </c>
      <c r="O41" s="46">
        <f>+N41*M41</f>
        <v>14.42315</v>
      </c>
      <c r="P41" s="20"/>
    </row>
    <row r="42" spans="1:16" ht="15">
      <c r="A42" s="2"/>
      <c r="B42" s="36"/>
      <c r="C42" s="47" t="s">
        <v>29</v>
      </c>
      <c r="D42" s="14" t="s">
        <v>27</v>
      </c>
      <c r="E42" s="61">
        <v>0.25</v>
      </c>
      <c r="F42" s="35">
        <v>0.96</v>
      </c>
      <c r="G42" s="46">
        <f>+F42*E42</f>
        <v>0.24</v>
      </c>
      <c r="H42" s="20"/>
      <c r="J42" s="36"/>
      <c r="K42" s="47" t="s">
        <v>29</v>
      </c>
      <c r="L42" s="14" t="s">
        <v>27</v>
      </c>
      <c r="M42" s="61">
        <v>0.25</v>
      </c>
      <c r="N42" s="35">
        <v>0.96</v>
      </c>
      <c r="O42" s="46">
        <f>+N42*M42</f>
        <v>0.24</v>
      </c>
      <c r="P42" s="20"/>
    </row>
    <row r="43" spans="1:16" ht="15">
      <c r="A43" s="2"/>
      <c r="B43" s="72"/>
      <c r="C43" s="47"/>
      <c r="D43" s="14"/>
      <c r="E43" s="61"/>
      <c r="F43" s="35"/>
      <c r="G43" s="46" t="s">
        <v>25</v>
      </c>
      <c r="H43" s="20"/>
      <c r="J43" s="72"/>
      <c r="K43" s="47"/>
      <c r="L43" s="14"/>
      <c r="M43" s="61"/>
      <c r="N43" s="35"/>
      <c r="O43" s="46" t="s">
        <v>25</v>
      </c>
      <c r="P43" s="20"/>
    </row>
    <row r="44" spans="1:16" ht="15">
      <c r="A44" s="2"/>
      <c r="B44" s="72"/>
      <c r="C44" s="47"/>
      <c r="D44" s="14"/>
      <c r="E44" s="61"/>
      <c r="F44" s="37"/>
      <c r="G44" s="27"/>
      <c r="H44" s="20"/>
      <c r="J44" s="72"/>
      <c r="K44" s="47"/>
      <c r="L44" s="14"/>
      <c r="M44" s="61"/>
      <c r="N44" s="37"/>
      <c r="O44" s="27"/>
      <c r="P44" s="20"/>
    </row>
    <row r="45" spans="1:16" ht="15">
      <c r="A45" s="2"/>
      <c r="B45" s="36"/>
      <c r="C45" s="64" t="s">
        <v>15</v>
      </c>
      <c r="D45" s="14"/>
      <c r="E45" s="61"/>
      <c r="F45" s="22"/>
      <c r="G45" s="70">
        <f>SUM(G40:G44)</f>
        <v>14.66315</v>
      </c>
      <c r="H45" s="38">
        <f>+G45/G49</f>
        <v>0.22765631901678568</v>
      </c>
      <c r="J45" s="36"/>
      <c r="K45" s="64" t="s">
        <v>15</v>
      </c>
      <c r="L45" s="14"/>
      <c r="M45" s="61"/>
      <c r="N45" s="22"/>
      <c r="O45" s="70">
        <f>SUM(O40:O44)</f>
        <v>14.66315</v>
      </c>
      <c r="P45" s="38">
        <f>+O45/O49</f>
        <v>0.2421803773634766</v>
      </c>
    </row>
    <row r="46" spans="1:16" ht="15">
      <c r="A46" s="2"/>
      <c r="B46" s="28"/>
      <c r="C46" s="25"/>
      <c r="D46" s="14"/>
      <c r="E46" s="61"/>
      <c r="F46" s="22"/>
      <c r="G46" s="29"/>
      <c r="H46" s="40"/>
      <c r="J46" s="28"/>
      <c r="K46" s="25"/>
      <c r="L46" s="14"/>
      <c r="M46" s="61"/>
      <c r="N46" s="22"/>
      <c r="O46" s="29"/>
      <c r="P46" s="40"/>
    </row>
    <row r="47" spans="1:16" ht="15">
      <c r="A47" s="2"/>
      <c r="B47" s="28"/>
      <c r="C47" s="25"/>
      <c r="D47" s="14"/>
      <c r="E47" s="14"/>
      <c r="F47" s="22"/>
      <c r="G47" s="29"/>
      <c r="H47" s="40"/>
      <c r="J47" s="28"/>
      <c r="K47" s="25"/>
      <c r="L47" s="14"/>
      <c r="M47" s="14"/>
      <c r="N47" s="22"/>
      <c r="O47" s="29"/>
      <c r="P47" s="40"/>
    </row>
    <row r="48" spans="1:16" ht="15">
      <c r="A48" s="2"/>
      <c r="B48" s="30"/>
      <c r="C48" s="31"/>
      <c r="D48" s="15"/>
      <c r="E48" s="15"/>
      <c r="F48" s="32"/>
      <c r="G48" s="33"/>
      <c r="H48" s="41"/>
      <c r="J48" s="30"/>
      <c r="K48" s="31"/>
      <c r="L48" s="15"/>
      <c r="M48" s="15"/>
      <c r="N48" s="32"/>
      <c r="O48" s="33"/>
      <c r="P48" s="41"/>
    </row>
    <row r="49" spans="1:16" ht="15">
      <c r="A49" s="2"/>
      <c r="B49" s="28"/>
      <c r="C49" s="64" t="s">
        <v>16</v>
      </c>
      <c r="D49" s="14"/>
      <c r="E49" s="14"/>
      <c r="F49" s="22"/>
      <c r="G49" s="70">
        <f>+G25+G37+G45</f>
        <v>64.40915</v>
      </c>
      <c r="H49" s="38">
        <f>+G49/G49</f>
        <v>1</v>
      </c>
      <c r="J49" s="28"/>
      <c r="K49" s="64" t="s">
        <v>16</v>
      </c>
      <c r="L49" s="14"/>
      <c r="M49" s="14"/>
      <c r="N49" s="22"/>
      <c r="O49" s="70">
        <f>+O25+O37+O45</f>
        <v>60.5464</v>
      </c>
      <c r="P49" s="38">
        <f>+O49/O49</f>
        <v>1</v>
      </c>
    </row>
    <row r="50" spans="1:16" ht="15">
      <c r="A50" s="2"/>
      <c r="B50" s="28"/>
      <c r="C50" s="25"/>
      <c r="D50" s="14"/>
      <c r="E50" s="14"/>
      <c r="F50" s="22"/>
      <c r="G50" s="34"/>
      <c r="H50" s="20"/>
      <c r="J50" s="28"/>
      <c r="K50" s="25"/>
      <c r="L50" s="14"/>
      <c r="M50" s="14"/>
      <c r="N50" s="22"/>
      <c r="O50" s="34"/>
      <c r="P50" s="20"/>
    </row>
    <row r="51" spans="1:16" ht="15">
      <c r="A51" s="2"/>
      <c r="B51" s="28"/>
      <c r="C51" s="71" t="s">
        <v>17</v>
      </c>
      <c r="D51" s="14" t="s">
        <v>4</v>
      </c>
      <c r="E51" s="21">
        <v>13</v>
      </c>
      <c r="F51" s="22"/>
      <c r="G51" s="70">
        <f>+G49*13%</f>
        <v>8.3731895</v>
      </c>
      <c r="H51" s="40"/>
      <c r="J51" s="28"/>
      <c r="K51" s="71" t="s">
        <v>17</v>
      </c>
      <c r="L51" s="14" t="s">
        <v>4</v>
      </c>
      <c r="M51" s="21">
        <v>13</v>
      </c>
      <c r="N51" s="22"/>
      <c r="O51" s="70">
        <f>+O49*13%</f>
        <v>7.8710320000000005</v>
      </c>
      <c r="P51" s="40"/>
    </row>
    <row r="52" spans="1:16" ht="15">
      <c r="A52" s="2"/>
      <c r="B52" s="28"/>
      <c r="C52" s="25"/>
      <c r="D52" s="14"/>
      <c r="E52" s="21"/>
      <c r="F52" s="22"/>
      <c r="G52" s="34"/>
      <c r="H52" s="40"/>
      <c r="J52" s="28"/>
      <c r="K52" s="25"/>
      <c r="L52" s="14"/>
      <c r="M52" s="21"/>
      <c r="N52" s="22"/>
      <c r="O52" s="34"/>
      <c r="P52" s="40"/>
    </row>
    <row r="53" spans="1:16" ht="15">
      <c r="A53" s="2"/>
      <c r="B53" s="28"/>
      <c r="C53" s="71" t="s">
        <v>18</v>
      </c>
      <c r="D53" s="14" t="s">
        <v>4</v>
      </c>
      <c r="E53" s="21">
        <v>10</v>
      </c>
      <c r="F53" s="22"/>
      <c r="G53" s="70">
        <f>(G49+G51)*10%</f>
        <v>7.27823395</v>
      </c>
      <c r="H53" s="40"/>
      <c r="J53" s="28"/>
      <c r="K53" s="71" t="s">
        <v>18</v>
      </c>
      <c r="L53" s="14" t="s">
        <v>4</v>
      </c>
      <c r="M53" s="21">
        <v>10</v>
      </c>
      <c r="N53" s="22"/>
      <c r="O53" s="70">
        <f>(O49+O51)*10%</f>
        <v>6.841743200000001</v>
      </c>
      <c r="P53" s="40"/>
    </row>
    <row r="54" spans="1:16" ht="15.75" thickBot="1">
      <c r="A54" s="2"/>
      <c r="B54" s="28"/>
      <c r="C54" s="53"/>
      <c r="D54" s="54"/>
      <c r="E54" s="54"/>
      <c r="F54" s="55"/>
      <c r="G54" s="34"/>
      <c r="H54" s="20"/>
      <c r="J54" s="28"/>
      <c r="K54" s="53"/>
      <c r="L54" s="54"/>
      <c r="M54" s="54"/>
      <c r="N54" s="55"/>
      <c r="O54" s="34"/>
      <c r="P54" s="20"/>
    </row>
    <row r="55" spans="1:16" ht="15.75" thickBot="1">
      <c r="A55" s="2"/>
      <c r="B55" s="57"/>
      <c r="C55" s="60" t="s">
        <v>19</v>
      </c>
      <c r="D55" s="81"/>
      <c r="E55" s="81"/>
      <c r="F55" s="77" t="s">
        <v>31</v>
      </c>
      <c r="G55" s="59">
        <f>+G53+G51+G49</f>
        <v>80.06057344999999</v>
      </c>
      <c r="H55" s="58"/>
      <c r="J55" s="57"/>
      <c r="K55" s="60" t="s">
        <v>19</v>
      </c>
      <c r="L55" s="81"/>
      <c r="M55" s="81"/>
      <c r="N55" s="77" t="s">
        <v>31</v>
      </c>
      <c r="O55" s="59">
        <f>+O53+O51+O49</f>
        <v>75.2591752</v>
      </c>
      <c r="P55" s="58"/>
    </row>
    <row r="56" spans="1:16" ht="15.75" thickBot="1">
      <c r="A56" s="2"/>
      <c r="B56" s="57"/>
      <c r="C56" s="60" t="s">
        <v>20</v>
      </c>
      <c r="D56" s="81"/>
      <c r="E56" s="81"/>
      <c r="F56" s="77" t="s">
        <v>32</v>
      </c>
      <c r="G56" s="59">
        <f>G55</f>
        <v>80.06057344999999</v>
      </c>
      <c r="H56" s="58"/>
      <c r="J56" s="57"/>
      <c r="K56" s="60" t="s">
        <v>20</v>
      </c>
      <c r="L56" s="81"/>
      <c r="M56" s="81"/>
      <c r="N56" s="77" t="s">
        <v>32</v>
      </c>
      <c r="O56" s="59">
        <f>O55</f>
        <v>75.2591752</v>
      </c>
      <c r="P56" s="58"/>
    </row>
    <row r="57" spans="1:16" ht="15.75" thickBot="1">
      <c r="A57" s="2"/>
      <c r="B57" s="2"/>
      <c r="C57" s="2"/>
      <c r="D57" s="2"/>
      <c r="E57" s="73"/>
      <c r="F57" s="74"/>
      <c r="G57" s="74"/>
      <c r="H57" s="75"/>
      <c r="J57" s="2"/>
      <c r="K57" s="2"/>
      <c r="L57" s="2"/>
      <c r="M57" s="73"/>
      <c r="N57" s="74"/>
      <c r="O57" s="74"/>
      <c r="P57" s="75"/>
    </row>
  </sheetData>
  <sheetProtection/>
  <mergeCells count="22">
    <mergeCell ref="B15:B16"/>
    <mergeCell ref="C15:C16"/>
    <mergeCell ref="D15:D16"/>
    <mergeCell ref="E15:E16"/>
    <mergeCell ref="F15:F16"/>
    <mergeCell ref="G15:G16"/>
    <mergeCell ref="N15:N16"/>
    <mergeCell ref="C3:G10"/>
    <mergeCell ref="K3:O10"/>
    <mergeCell ref="C11:E11"/>
    <mergeCell ref="K11:M11"/>
    <mergeCell ref="O15:O16"/>
    <mergeCell ref="P15:P16"/>
    <mergeCell ref="D55:E55"/>
    <mergeCell ref="L55:M55"/>
    <mergeCell ref="D56:E56"/>
    <mergeCell ref="L56:M56"/>
    <mergeCell ref="H15:H16"/>
    <mergeCell ref="J15:J16"/>
    <mergeCell ref="K15:K16"/>
    <mergeCell ref="L15:L16"/>
    <mergeCell ref="M15:M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tabellino d'offerta</dc:title>
  <dc:subject>tabellino base</dc:subject>
  <dc:creator>xxxxxxx</dc:creator>
  <cp:keywords/>
  <dc:description/>
  <cp:lastModifiedBy>info</cp:lastModifiedBy>
  <cp:lastPrinted>2012-06-18T12:11:14Z</cp:lastPrinted>
  <dcterms:created xsi:type="dcterms:W3CDTF">1999-02-15T08:23:19Z</dcterms:created>
  <dcterms:modified xsi:type="dcterms:W3CDTF">2021-09-29T07:12:30Z</dcterms:modified>
  <cp:category/>
  <cp:version/>
  <cp:contentType/>
  <cp:contentStatus/>
</cp:coreProperties>
</file>